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\Desktop\грант\"/>
    </mc:Choice>
  </mc:AlternateContent>
  <bookViews>
    <workbookView xWindow="0" yWindow="0" windowWidth="18300" windowHeight="11700"/>
  </bookViews>
  <sheets>
    <sheet name="122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52" i="1"/>
  <c r="F52" i="1"/>
  <c r="D67" i="1"/>
  <c r="D41" i="1"/>
  <c r="H41" i="1"/>
  <c r="F41" i="1"/>
  <c r="D27" i="1"/>
  <c r="D28" i="1"/>
  <c r="D17" i="1"/>
  <c r="D19" i="1"/>
  <c r="L66" i="1" l="1"/>
  <c r="K66" i="1"/>
  <c r="J66" i="1"/>
  <c r="I66" i="1"/>
  <c r="H66" i="1"/>
  <c r="G66" i="1"/>
  <c r="F66" i="1"/>
  <c r="E66" i="1"/>
  <c r="D66" i="1"/>
  <c r="D58" i="1"/>
  <c r="D57" i="1"/>
  <c r="D56" i="1"/>
  <c r="D55" i="1"/>
  <c r="D54" i="1"/>
  <c r="L52" i="1"/>
  <c r="K52" i="1"/>
  <c r="J52" i="1"/>
  <c r="I52" i="1"/>
  <c r="H52" i="1"/>
  <c r="E52" i="1"/>
  <c r="D49" i="1"/>
  <c r="D48" i="1"/>
  <c r="D47" i="1"/>
  <c r="D46" i="1"/>
  <c r="D45" i="1"/>
  <c r="D44" i="1"/>
  <c r="D43" i="1"/>
  <c r="L41" i="1"/>
  <c r="K41" i="1"/>
  <c r="J41" i="1"/>
  <c r="I41" i="1"/>
  <c r="G41" i="1"/>
  <c r="E41" i="1"/>
  <c r="D39" i="1"/>
  <c r="D38" i="1"/>
  <c r="D37" i="1"/>
  <c r="D36" i="1"/>
  <c r="D35" i="1"/>
  <c r="D34" i="1"/>
  <c r="D33" i="1"/>
  <c r="D32" i="1"/>
  <c r="D31" i="1"/>
  <c r="D30" i="1"/>
  <c r="D29" i="1"/>
  <c r="D26" i="1"/>
  <c r="L24" i="1"/>
  <c r="K24" i="1"/>
  <c r="J24" i="1"/>
  <c r="I24" i="1"/>
  <c r="H24" i="1"/>
  <c r="G24" i="1"/>
  <c r="F24" i="1"/>
  <c r="E24" i="1"/>
  <c r="D23" i="1"/>
  <c r="D24" i="1" s="1"/>
  <c r="L21" i="1"/>
  <c r="K21" i="1"/>
  <c r="J21" i="1"/>
  <c r="I21" i="1"/>
  <c r="H21" i="1"/>
  <c r="G21" i="1"/>
  <c r="F21" i="1"/>
  <c r="E21" i="1"/>
  <c r="D21" i="1"/>
  <c r="L17" i="1"/>
  <c r="K17" i="1"/>
  <c r="J17" i="1"/>
  <c r="I17" i="1"/>
  <c r="H17" i="1"/>
  <c r="G17" i="1"/>
  <c r="E17" i="1"/>
  <c r="D63" i="1" l="1"/>
  <c r="K67" i="1"/>
  <c r="H67" i="1"/>
  <c r="L67" i="1"/>
  <c r="E67" i="1"/>
  <c r="I67" i="1"/>
  <c r="G67" i="1"/>
  <c r="F67" i="1"/>
  <c r="J67" i="1"/>
  <c r="D50" i="1"/>
</calcChain>
</file>

<file path=xl/sharedStrings.xml><?xml version="1.0" encoding="utf-8"?>
<sst xmlns="http://schemas.openxmlformats.org/spreadsheetml/2006/main" count="110" uniqueCount="97">
  <si>
    <t>Мемлекеттік білім беру гранты негізінде босаған бос орындар/Информация о вакантных образовательных грантах</t>
  </si>
  <si>
    <t>№</t>
  </si>
  <si>
    <t>Шифр/Шифр</t>
  </si>
  <si>
    <t>Білім беру бағдарламасы/Образовательная программа</t>
  </si>
  <si>
    <t>Барлығы/Всего</t>
  </si>
  <si>
    <t>Курс/Курс</t>
  </si>
  <si>
    <t>1/3</t>
  </si>
  <si>
    <t>2/3</t>
  </si>
  <si>
    <t>3/3</t>
  </si>
  <si>
    <t>Агробиология факультеті/Факультет Агробиологии</t>
  </si>
  <si>
    <t>6В08101</t>
  </si>
  <si>
    <t>Агрономия/Агрономия</t>
  </si>
  <si>
    <t>6В08102</t>
  </si>
  <si>
    <t>Топырақтану және агрохимия/Почвоведение и агрохимия</t>
  </si>
  <si>
    <t>6В05201</t>
  </si>
  <si>
    <t>Экология/Экология</t>
  </si>
  <si>
    <t>6В08103</t>
  </si>
  <si>
    <t>Жеміс-көкөніс шаруашылығы/Плодоовощеводство</t>
  </si>
  <si>
    <t>6В08104</t>
  </si>
  <si>
    <t>Өсімдік қорғау және  карантин/Защита и карантин растений</t>
  </si>
  <si>
    <t>Ветеринария факультеті/Факультет Ветеринарии</t>
  </si>
  <si>
    <t>Бизнес және құқық жоғарғы мектебі/Высшая школа Бизнеса и права</t>
  </si>
  <si>
    <t>6В04111</t>
  </si>
  <si>
    <t>Бағалау/Оценка</t>
  </si>
  <si>
    <t>Всего</t>
  </si>
  <si>
    <t>IT-технологиялар, автоматтандыру және агроөнеркәсіптік кешенін механизациялау/Факультет IT-техногогии, автоматизации и механизации агропромышленного комплекса</t>
  </si>
  <si>
    <t>Аграрлық  техника және технология/Аграрная техника и технология</t>
  </si>
  <si>
    <t>6В11201</t>
  </si>
  <si>
    <t>Қоршаған ортаны қорғау және өмір тіршілігінің қауіпсіздігі/Безопасность жизнедеятельности и защита окружающей среды</t>
  </si>
  <si>
    <t>Көлік, көліктік техника және технологиялар/Транспорт, транспортная техника и технологии</t>
  </si>
  <si>
    <t>6В07103</t>
  </si>
  <si>
    <t>Машинажасау/Машиностроение</t>
  </si>
  <si>
    <t>6В07109</t>
  </si>
  <si>
    <t>Ауылшаруашылығын энергиямен қамтамасыз ету/Энергообеспечение сельского хозяйства</t>
  </si>
  <si>
    <t>6В06103</t>
  </si>
  <si>
    <t>Вычислительная техника и программное обеспечение/Есептеу техникасы және бағдарламалық қамтамасыз ету</t>
  </si>
  <si>
    <t>6В06102</t>
  </si>
  <si>
    <t>Ақпараттық жүйелер/Информационные системы</t>
  </si>
  <si>
    <t>Автоматтандыру және басқару/Автоматизация и управление</t>
  </si>
  <si>
    <t>6В07112</t>
  </si>
  <si>
    <t>Технологиялық  машиналар және жабдықтар /Технологические машины и оборудования</t>
  </si>
  <si>
    <t>Су, жер және орман ресурстары  факультеті/Факультет Водных, земельных и лесных ресурсов</t>
  </si>
  <si>
    <t>6В08302</t>
  </si>
  <si>
    <t>Орман ресурстары және орманшаруашылығы/Лесные ресурсы и лесоводство</t>
  </si>
  <si>
    <t>6В08301</t>
  </si>
  <si>
    <t>Охотоведение и звероводство/Аңшалықтану және аң шаруашылығы</t>
  </si>
  <si>
    <t>6В07308</t>
  </si>
  <si>
    <t>Кадастр/Кадастр</t>
  </si>
  <si>
    <t>6В08601</t>
  </si>
  <si>
    <t xml:space="preserve">Су ресурстарын басқару/Управление водными ресурсами  </t>
  </si>
  <si>
    <t>6В07307</t>
  </si>
  <si>
    <t xml:space="preserve">Жерге орналастыру/Землеустройство </t>
  </si>
  <si>
    <t>6В08602</t>
  </si>
  <si>
    <t>Мелиорация, рекультивация и охрана земель</t>
  </si>
  <si>
    <t xml:space="preserve"> Технология және биоресурстар факультеті/Факультет Технологии и биоресурсов</t>
  </si>
  <si>
    <t>6В07207</t>
  </si>
  <si>
    <t>Азық-түлік өнімдерінің  технологиясы/Технология продовольственных продуктов</t>
  </si>
  <si>
    <t>6В08201</t>
  </si>
  <si>
    <t>Мал шаруашылығы өнімдерін өндіру  технологиясы/Технология производства продуктов</t>
  </si>
  <si>
    <t>6В08401</t>
  </si>
  <si>
    <t>Балық шаруашылығы және өнеркәсіптік балық аулау/Рыбное хозяйство и промышленное рыболовство</t>
  </si>
  <si>
    <t>6В07208</t>
  </si>
  <si>
    <t>Қайта өңдеу өндірістерінің технологиясы /Технология перерабатывающих производств</t>
  </si>
  <si>
    <t>6В05102</t>
  </si>
  <si>
    <t>Биотехнология/Биотехнология</t>
  </si>
  <si>
    <t>6В07501</t>
  </si>
  <si>
    <t>Стандарттау және сертификаттау/Стандартизация и сертификация</t>
  </si>
  <si>
    <t>Жалпы/Итого</t>
  </si>
  <si>
    <t>7М06102</t>
  </si>
  <si>
    <t xml:space="preserve"> Информационные системы / Ақпараттық жүйелер</t>
  </si>
  <si>
    <t xml:space="preserve">Бизнес және құқық жоғарғы мектебі /Высшая школа  "БИЗНЕС И ПРАВО"  </t>
  </si>
  <si>
    <t>6В08304</t>
  </si>
  <si>
    <t>Ландшавтық дизайн және көгалдандыру</t>
  </si>
  <si>
    <t>В083</t>
  </si>
  <si>
    <t>Ветеринария</t>
  </si>
  <si>
    <t>7М08101</t>
  </si>
  <si>
    <t>7М08103</t>
  </si>
  <si>
    <t>7М05201</t>
  </si>
  <si>
    <t>7М08112</t>
  </si>
  <si>
    <t>7M07207</t>
  </si>
  <si>
    <t>Азық-түлік өнімдерінің  технологиясы/Технология продовольственных продуктов (по отраслям)</t>
  </si>
  <si>
    <t>7М05102</t>
  </si>
  <si>
    <t>7М08201</t>
  </si>
  <si>
    <t>7М07208</t>
  </si>
  <si>
    <t>7M08601</t>
  </si>
  <si>
    <t>6В08701</t>
  </si>
  <si>
    <t>6B08703</t>
  </si>
  <si>
    <t>Цифровые технологии в АПК</t>
  </si>
  <si>
    <t>6В07110</t>
  </si>
  <si>
    <t>Инжиниринг энергетических систем</t>
  </si>
  <si>
    <t>7М07101</t>
  </si>
  <si>
    <t>7М07104</t>
  </si>
  <si>
    <t>6В08702</t>
  </si>
  <si>
    <t>6В11302</t>
  </si>
  <si>
    <t>Логистика</t>
  </si>
  <si>
    <t>7M08701</t>
  </si>
  <si>
    <t>Электротехникалық инжиниринг/Электротехнический инжениринг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</si>
</sst>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2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196" zoomScaleNormal="196" workbookViewId="0">
      <selection activeCell="E67" sqref="E67"/>
    </sheetView>
  </sheetViews>
  <sheetFormatPr defaultRowHeight="15" x14ac:dyDescent="0.25"/>
  <cols>
    <col min="1" max="1" width="4.28515625" customWidth="1"/>
    <col min="2" max="2" width="13.85546875" customWidth="1"/>
    <col min="3" max="4" width="23.28515625" customWidth="1"/>
    <col min="5" max="11" width="13.85546875" customWidth="1"/>
    <col min="12" max="12" width="14.42578125" customWidth="1"/>
  </cols>
  <sheetData>
    <row r="1" spans="1:12" x14ac:dyDescent="0.25">
      <c r="A1" s="24"/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2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6" customHeight="1" x14ac:dyDescent="0.25">
      <c r="A3" s="26" t="s">
        <v>1</v>
      </c>
      <c r="B3" s="26" t="s">
        <v>2</v>
      </c>
      <c r="C3" s="27" t="s">
        <v>3</v>
      </c>
      <c r="D3" s="26" t="s">
        <v>4</v>
      </c>
      <c r="E3" s="30" t="s">
        <v>5</v>
      </c>
      <c r="F3" s="30"/>
      <c r="G3" s="30"/>
      <c r="H3" s="30"/>
      <c r="I3" s="30"/>
      <c r="J3" s="30"/>
      <c r="K3" s="30"/>
      <c r="L3" s="30"/>
    </row>
    <row r="4" spans="1:12" ht="15.6" customHeight="1" x14ac:dyDescent="0.25">
      <c r="A4" s="26"/>
      <c r="B4" s="26"/>
      <c r="C4" s="28"/>
      <c r="D4" s="26"/>
      <c r="E4" s="30"/>
      <c r="F4" s="30"/>
      <c r="G4" s="30"/>
      <c r="H4" s="30"/>
      <c r="I4" s="30"/>
      <c r="J4" s="30"/>
      <c r="K4" s="30"/>
      <c r="L4" s="30"/>
    </row>
    <row r="5" spans="1:12" ht="15.6" customHeight="1" x14ac:dyDescent="0.25">
      <c r="A5" s="26"/>
      <c r="B5" s="26"/>
      <c r="C5" s="28"/>
      <c r="D5" s="26"/>
      <c r="E5" s="30"/>
      <c r="F5" s="30"/>
      <c r="G5" s="30"/>
      <c r="H5" s="30"/>
      <c r="I5" s="30"/>
      <c r="J5" s="30"/>
      <c r="K5" s="30"/>
      <c r="L5" s="30"/>
    </row>
    <row r="6" spans="1:12" ht="15.6" customHeight="1" x14ac:dyDescent="0.25">
      <c r="A6" s="26"/>
      <c r="B6" s="26"/>
      <c r="C6" s="29"/>
      <c r="D6" s="26"/>
      <c r="E6" s="2">
        <v>1</v>
      </c>
      <c r="F6" s="2">
        <v>2</v>
      </c>
      <c r="G6" s="2">
        <v>3</v>
      </c>
      <c r="H6" s="2">
        <v>4</v>
      </c>
      <c r="I6" s="2">
        <v>5</v>
      </c>
      <c r="J6" s="3" t="s">
        <v>6</v>
      </c>
      <c r="K6" s="3" t="s">
        <v>7</v>
      </c>
      <c r="L6" s="3" t="s">
        <v>8</v>
      </c>
    </row>
    <row r="7" spans="1:12" s="4" customFormat="1" ht="15.6" customHeight="1" x14ac:dyDescent="0.25">
      <c r="A7" s="31" t="s">
        <v>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2" s="8" customFormat="1" x14ac:dyDescent="0.25">
      <c r="A8" s="5">
        <v>1</v>
      </c>
      <c r="B8" s="6" t="s">
        <v>10</v>
      </c>
      <c r="C8" s="6" t="s">
        <v>11</v>
      </c>
      <c r="D8" s="6">
        <v>1</v>
      </c>
      <c r="E8" s="6">
        <v>0</v>
      </c>
      <c r="F8" s="6">
        <v>1</v>
      </c>
      <c r="G8" s="6">
        <v>0</v>
      </c>
      <c r="H8" s="6"/>
      <c r="I8" s="7"/>
      <c r="J8" s="7"/>
      <c r="K8" s="7"/>
      <c r="L8" s="6"/>
    </row>
    <row r="9" spans="1:12" s="8" customFormat="1" ht="33.75" x14ac:dyDescent="0.25">
      <c r="A9" s="5">
        <v>2</v>
      </c>
      <c r="B9" s="6" t="s">
        <v>12</v>
      </c>
      <c r="C9" s="6" t="s">
        <v>13</v>
      </c>
      <c r="D9" s="6">
        <v>0</v>
      </c>
      <c r="E9" s="6">
        <v>0</v>
      </c>
      <c r="F9" s="6">
        <v>0</v>
      </c>
      <c r="G9" s="6">
        <v>0</v>
      </c>
      <c r="H9" s="6"/>
      <c r="I9" s="7"/>
      <c r="J9" s="7"/>
      <c r="K9" s="7"/>
      <c r="L9" s="6"/>
    </row>
    <row r="10" spans="1:12" s="8" customFormat="1" x14ac:dyDescent="0.25">
      <c r="A10" s="5">
        <v>3</v>
      </c>
      <c r="B10" s="6" t="s">
        <v>14</v>
      </c>
      <c r="C10" s="6" t="s">
        <v>15</v>
      </c>
      <c r="D10" s="6">
        <v>0</v>
      </c>
      <c r="E10" s="6">
        <v>0</v>
      </c>
      <c r="F10" s="6">
        <v>0</v>
      </c>
      <c r="G10" s="6">
        <v>0</v>
      </c>
      <c r="H10" s="6"/>
      <c r="I10" s="7"/>
      <c r="J10" s="7"/>
      <c r="K10" s="7"/>
      <c r="L10" s="6"/>
    </row>
    <row r="11" spans="1:12" s="8" customFormat="1" ht="33.75" x14ac:dyDescent="0.25">
      <c r="A11" s="5">
        <v>4</v>
      </c>
      <c r="B11" s="6" t="s">
        <v>16</v>
      </c>
      <c r="C11" s="6" t="s">
        <v>17</v>
      </c>
      <c r="D11" s="6">
        <v>1</v>
      </c>
      <c r="E11" s="6">
        <v>0</v>
      </c>
      <c r="F11" s="6">
        <v>1</v>
      </c>
      <c r="G11" s="6">
        <v>0</v>
      </c>
      <c r="H11" s="6"/>
      <c r="I11" s="7"/>
      <c r="J11" s="7"/>
      <c r="K11" s="7"/>
      <c r="L11" s="6"/>
    </row>
    <row r="12" spans="1:12" s="8" customFormat="1" ht="33.75" x14ac:dyDescent="0.25">
      <c r="A12" s="5">
        <v>5</v>
      </c>
      <c r="B12" s="6" t="s">
        <v>18</v>
      </c>
      <c r="C12" s="6" t="s">
        <v>19</v>
      </c>
      <c r="D12" s="6">
        <v>1</v>
      </c>
      <c r="E12" s="6">
        <v>0</v>
      </c>
      <c r="F12" s="6">
        <v>0</v>
      </c>
      <c r="G12" s="6">
        <v>1</v>
      </c>
      <c r="H12" s="6"/>
      <c r="I12" s="7"/>
      <c r="J12" s="7"/>
      <c r="K12" s="7"/>
      <c r="L12" s="6"/>
    </row>
    <row r="13" spans="1:12" s="8" customFormat="1" x14ac:dyDescent="0.25">
      <c r="A13" s="5"/>
      <c r="B13" s="6" t="s">
        <v>75</v>
      </c>
      <c r="C13" s="6" t="s">
        <v>11</v>
      </c>
      <c r="D13" s="6">
        <v>2</v>
      </c>
      <c r="E13" s="6">
        <v>0</v>
      </c>
      <c r="F13" s="6">
        <v>2</v>
      </c>
      <c r="G13" s="6">
        <v>0</v>
      </c>
      <c r="H13" s="6"/>
      <c r="I13" s="7"/>
      <c r="J13" s="7"/>
      <c r="K13" s="7"/>
      <c r="L13" s="6"/>
    </row>
    <row r="14" spans="1:12" s="8" customFormat="1" ht="33.75" x14ac:dyDescent="0.25">
      <c r="A14" s="5"/>
      <c r="B14" s="6" t="s">
        <v>76</v>
      </c>
      <c r="C14" s="6" t="s">
        <v>17</v>
      </c>
      <c r="D14" s="6">
        <v>1</v>
      </c>
      <c r="E14" s="6">
        <v>0</v>
      </c>
      <c r="F14" s="6">
        <v>1</v>
      </c>
      <c r="G14" s="6">
        <v>0</v>
      </c>
      <c r="H14" s="6"/>
      <c r="I14" s="7"/>
      <c r="J14" s="7"/>
      <c r="K14" s="7"/>
      <c r="L14" s="6"/>
    </row>
    <row r="15" spans="1:12" s="8" customFormat="1" x14ac:dyDescent="0.25">
      <c r="A15" s="5"/>
      <c r="B15" s="6" t="s">
        <v>77</v>
      </c>
      <c r="C15" s="6" t="s">
        <v>15</v>
      </c>
      <c r="D15" s="6">
        <v>1</v>
      </c>
      <c r="E15" s="6">
        <v>0</v>
      </c>
      <c r="F15" s="6">
        <v>1</v>
      </c>
      <c r="G15" s="6">
        <v>0</v>
      </c>
      <c r="H15" s="6"/>
      <c r="I15" s="7"/>
      <c r="J15" s="7"/>
      <c r="K15" s="7"/>
      <c r="L15" s="6"/>
    </row>
    <row r="16" spans="1:12" s="8" customFormat="1" x14ac:dyDescent="0.25">
      <c r="A16" s="5"/>
      <c r="B16" s="6" t="s">
        <v>78</v>
      </c>
      <c r="C16" s="6"/>
      <c r="D16" s="6">
        <v>1</v>
      </c>
      <c r="E16" s="6">
        <v>0</v>
      </c>
      <c r="F16" s="6">
        <v>1</v>
      </c>
      <c r="G16" s="6">
        <v>0</v>
      </c>
      <c r="H16" s="6"/>
      <c r="I16" s="7"/>
      <c r="J16" s="7"/>
      <c r="K16" s="7"/>
      <c r="L16" s="6"/>
    </row>
    <row r="17" spans="1:12" s="10" customFormat="1" x14ac:dyDescent="0.25">
      <c r="A17" s="34" t="s">
        <v>4</v>
      </c>
      <c r="B17" s="34"/>
      <c r="C17" s="34"/>
      <c r="D17" s="9">
        <f>D16+D15+D14+D13+D12+D11+D10+D9+D8</f>
        <v>8</v>
      </c>
      <c r="E17" s="9">
        <f>E12+E11++E10+E9+E8</f>
        <v>0</v>
      </c>
      <c r="F17" s="9">
        <f>F12+F11++F10+F9+F8+F13+F14+F15+F16</f>
        <v>7</v>
      </c>
      <c r="G17" s="9">
        <f>G12+G11++G10+G9+G8</f>
        <v>1</v>
      </c>
      <c r="H17" s="9">
        <f>H12+H11++H10+H9+H8</f>
        <v>0</v>
      </c>
      <c r="I17" s="9">
        <f>I12+I11++I10+I9+I8</f>
        <v>0</v>
      </c>
      <c r="J17" s="9">
        <f>J12+J11++J10+J9+J8</f>
        <v>0</v>
      </c>
      <c r="K17" s="9">
        <f>K12+K11++K10+K9+K8</f>
        <v>0</v>
      </c>
      <c r="L17" s="9">
        <f>L12+L11++L10+L9+L8</f>
        <v>0</v>
      </c>
    </row>
    <row r="18" spans="1:12" s="10" customFormat="1" x14ac:dyDescent="0.25">
      <c r="A18" s="31" t="s">
        <v>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2" x14ac:dyDescent="0.25">
      <c r="A19" s="5">
        <v>6</v>
      </c>
      <c r="B19" s="6" t="s">
        <v>73</v>
      </c>
      <c r="C19" s="6" t="s">
        <v>74</v>
      </c>
      <c r="D19" s="6">
        <f>E19+F19+G19+H19+I19+K19</f>
        <v>35</v>
      </c>
      <c r="E19" s="6">
        <v>2</v>
      </c>
      <c r="F19" s="6">
        <v>4</v>
      </c>
      <c r="G19" s="6">
        <v>2</v>
      </c>
      <c r="H19" s="6">
        <v>10</v>
      </c>
      <c r="I19" s="7">
        <v>16</v>
      </c>
      <c r="J19" s="7">
        <v>0</v>
      </c>
      <c r="K19" s="7">
        <v>1</v>
      </c>
      <c r="L19" s="6">
        <v>0</v>
      </c>
    </row>
    <row r="20" spans="1:12" x14ac:dyDescent="0.25">
      <c r="A20" s="5"/>
      <c r="B20" s="6"/>
      <c r="C20" s="6"/>
      <c r="D20" s="6"/>
      <c r="E20" s="6">
        <v>0</v>
      </c>
      <c r="F20" s="6">
        <v>0</v>
      </c>
      <c r="G20" s="6">
        <v>0</v>
      </c>
      <c r="H20" s="6">
        <v>0</v>
      </c>
      <c r="I20" s="7">
        <v>0</v>
      </c>
      <c r="J20" s="7">
        <v>0</v>
      </c>
      <c r="K20" s="7">
        <v>0</v>
      </c>
      <c r="L20" s="6">
        <v>0</v>
      </c>
    </row>
    <row r="21" spans="1:12" s="10" customFormat="1" x14ac:dyDescent="0.25">
      <c r="A21" s="11"/>
      <c r="B21" s="11"/>
      <c r="C21" s="12" t="s">
        <v>4</v>
      </c>
      <c r="D21" s="9">
        <f>D20+D19</f>
        <v>35</v>
      </c>
      <c r="E21" s="9">
        <f>E20+E19</f>
        <v>2</v>
      </c>
      <c r="F21" s="9">
        <f>F20+F19</f>
        <v>4</v>
      </c>
      <c r="G21" s="9">
        <f>G20+G19</f>
        <v>2</v>
      </c>
      <c r="H21" s="9">
        <f>H20+H19</f>
        <v>10</v>
      </c>
      <c r="I21" s="9">
        <f>I20+I19</f>
        <v>16</v>
      </c>
      <c r="J21" s="9">
        <f>J20+J19</f>
        <v>0</v>
      </c>
      <c r="K21" s="9">
        <f>K20+K19</f>
        <v>1</v>
      </c>
      <c r="L21" s="9">
        <f>L20+L19</f>
        <v>0</v>
      </c>
    </row>
    <row r="22" spans="1:12" s="10" customFormat="1" x14ac:dyDescent="0.25">
      <c r="A22" s="31" t="s">
        <v>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s="8" customFormat="1" x14ac:dyDescent="0.25">
      <c r="A23" s="5">
        <v>9</v>
      </c>
      <c r="B23" s="5" t="s">
        <v>22</v>
      </c>
      <c r="C23" s="5" t="s">
        <v>23</v>
      </c>
      <c r="D23" s="6">
        <f>E23+F23+G23+H23+I23</f>
        <v>0</v>
      </c>
      <c r="E23" s="5">
        <v>0</v>
      </c>
      <c r="F23" s="5">
        <v>0</v>
      </c>
      <c r="G23" s="5">
        <v>0</v>
      </c>
      <c r="H23" s="5"/>
      <c r="I23" s="13"/>
      <c r="J23" s="13"/>
      <c r="K23" s="13"/>
      <c r="L23" s="5"/>
    </row>
    <row r="24" spans="1:12" s="10" customFormat="1" x14ac:dyDescent="0.25">
      <c r="A24" s="11"/>
      <c r="B24" s="11"/>
      <c r="C24" s="12" t="s">
        <v>24</v>
      </c>
      <c r="D24" s="14">
        <f>D23</f>
        <v>0</v>
      </c>
      <c r="E24" s="15">
        <f>E23</f>
        <v>0</v>
      </c>
      <c r="F24" s="15">
        <f t="shared" ref="F24:L24" si="0">F23</f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</row>
    <row r="25" spans="1:12" s="10" customFormat="1" ht="23.45" customHeight="1" x14ac:dyDescent="0.25">
      <c r="A25" s="35" t="s">
        <v>25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2" s="8" customFormat="1" ht="36" customHeight="1" x14ac:dyDescent="0.25">
      <c r="A26" s="5">
        <v>10</v>
      </c>
      <c r="B26" s="6" t="s">
        <v>85</v>
      </c>
      <c r="C26" s="17" t="s">
        <v>26</v>
      </c>
      <c r="D26" s="6">
        <f>E26+F26+G26+H26+I26+J26+K26+L26</f>
        <v>4</v>
      </c>
      <c r="E26" s="6">
        <v>0</v>
      </c>
      <c r="F26" s="41">
        <v>1</v>
      </c>
      <c r="G26" s="42">
        <v>2</v>
      </c>
      <c r="H26" s="42">
        <v>1</v>
      </c>
      <c r="I26" s="7"/>
      <c r="J26" s="7"/>
      <c r="K26" s="7"/>
      <c r="L26" s="6"/>
    </row>
    <row r="27" spans="1:12" s="8" customFormat="1" ht="36" customHeight="1" x14ac:dyDescent="0.25">
      <c r="A27" s="5"/>
      <c r="B27" s="6" t="s">
        <v>86</v>
      </c>
      <c r="C27" s="17" t="s">
        <v>87</v>
      </c>
      <c r="D27" s="6">
        <f>E27+F27+G27+H27+I27+J27+K27+L27</f>
        <v>2</v>
      </c>
      <c r="E27" s="6">
        <v>0</v>
      </c>
      <c r="F27" s="42">
        <v>2</v>
      </c>
      <c r="G27" s="42">
        <v>0</v>
      </c>
      <c r="H27" s="42"/>
      <c r="I27" s="7"/>
      <c r="J27" s="7"/>
      <c r="K27" s="7"/>
      <c r="L27" s="6"/>
    </row>
    <row r="28" spans="1:12" s="8" customFormat="1" ht="36" customHeight="1" x14ac:dyDescent="0.25">
      <c r="A28" s="5"/>
      <c r="B28" s="6" t="s">
        <v>88</v>
      </c>
      <c r="C28" s="17" t="s">
        <v>89</v>
      </c>
      <c r="D28" s="6">
        <f>E28+F28+G28+H28+I28+J28+K28+L28</f>
        <v>5</v>
      </c>
      <c r="E28" s="6"/>
      <c r="F28" s="42">
        <v>2</v>
      </c>
      <c r="G28" s="42"/>
      <c r="H28" s="42">
        <v>3</v>
      </c>
      <c r="I28" s="7"/>
      <c r="J28" s="7"/>
      <c r="K28" s="7"/>
      <c r="L28" s="6"/>
    </row>
    <row r="29" spans="1:12" s="8" customFormat="1" ht="56.25" x14ac:dyDescent="0.25">
      <c r="A29" s="5">
        <v>11</v>
      </c>
      <c r="B29" s="6" t="s">
        <v>27</v>
      </c>
      <c r="C29" s="17" t="s">
        <v>28</v>
      </c>
      <c r="D29" s="6">
        <f t="shared" ref="D29:D39" si="1">E29+F29+G29+H29+I29+J29+K29+L29</f>
        <v>0</v>
      </c>
      <c r="E29" s="6">
        <v>0</v>
      </c>
      <c r="F29" s="42">
        <v>0</v>
      </c>
      <c r="G29" s="42">
        <v>0</v>
      </c>
      <c r="H29" s="42"/>
      <c r="I29" s="7"/>
      <c r="J29" s="7"/>
      <c r="K29" s="7"/>
      <c r="L29" s="6"/>
    </row>
    <row r="30" spans="1:12" s="8" customFormat="1" ht="33.75" x14ac:dyDescent="0.25">
      <c r="A30" s="5">
        <v>12</v>
      </c>
      <c r="B30" s="6" t="s">
        <v>95</v>
      </c>
      <c r="C30" s="17" t="s">
        <v>26</v>
      </c>
      <c r="D30" s="6">
        <f t="shared" si="1"/>
        <v>2</v>
      </c>
      <c r="E30" s="6">
        <v>0</v>
      </c>
      <c r="F30" s="42">
        <v>2</v>
      </c>
      <c r="G30" s="42">
        <v>0</v>
      </c>
      <c r="H30" s="42"/>
      <c r="I30" s="7"/>
      <c r="J30" s="7"/>
      <c r="K30" s="7"/>
      <c r="L30" s="6"/>
    </row>
    <row r="31" spans="1:12" s="16" customFormat="1" ht="45" x14ac:dyDescent="0.25">
      <c r="A31" s="5">
        <v>13</v>
      </c>
      <c r="B31" s="6" t="s">
        <v>91</v>
      </c>
      <c r="C31" s="17" t="s">
        <v>29</v>
      </c>
      <c r="D31" s="6">
        <f t="shared" si="1"/>
        <v>1</v>
      </c>
      <c r="E31" s="6">
        <v>0</v>
      </c>
      <c r="F31" s="42">
        <v>1</v>
      </c>
      <c r="G31" s="42">
        <v>0</v>
      </c>
      <c r="H31" s="42"/>
      <c r="I31" s="7"/>
      <c r="J31" s="7"/>
      <c r="K31" s="7"/>
      <c r="L31" s="6"/>
    </row>
    <row r="32" spans="1:12" s="8" customFormat="1" ht="22.5" x14ac:dyDescent="0.25">
      <c r="A32" s="5">
        <v>14</v>
      </c>
      <c r="B32" s="6" t="s">
        <v>30</v>
      </c>
      <c r="C32" s="17" t="s">
        <v>31</v>
      </c>
      <c r="D32" s="6">
        <f t="shared" si="1"/>
        <v>3</v>
      </c>
      <c r="E32" s="6">
        <v>0</v>
      </c>
      <c r="F32" s="42">
        <v>0</v>
      </c>
      <c r="G32" s="42">
        <v>2</v>
      </c>
      <c r="H32" s="42">
        <v>1</v>
      </c>
      <c r="I32" s="7"/>
      <c r="J32" s="7"/>
      <c r="K32" s="7"/>
      <c r="L32" s="6"/>
    </row>
    <row r="33" spans="1:12" s="16" customFormat="1" ht="33.75" x14ac:dyDescent="0.25">
      <c r="A33" s="5">
        <v>15</v>
      </c>
      <c r="B33" s="6" t="s">
        <v>32</v>
      </c>
      <c r="C33" s="17" t="s">
        <v>96</v>
      </c>
      <c r="D33" s="6">
        <f t="shared" si="1"/>
        <v>16</v>
      </c>
      <c r="E33" s="6">
        <v>0</v>
      </c>
      <c r="F33" s="42">
        <v>0</v>
      </c>
      <c r="G33" s="42">
        <v>5</v>
      </c>
      <c r="H33" s="42">
        <v>8</v>
      </c>
      <c r="I33" s="7"/>
      <c r="J33" s="7"/>
      <c r="K33" s="7"/>
      <c r="L33" s="42">
        <v>3</v>
      </c>
    </row>
    <row r="34" spans="1:12" s="8" customFormat="1" ht="45" x14ac:dyDescent="0.25">
      <c r="A34" s="5">
        <v>16</v>
      </c>
      <c r="B34" s="6" t="s">
        <v>92</v>
      </c>
      <c r="C34" s="17" t="s">
        <v>33</v>
      </c>
      <c r="D34" s="6">
        <f t="shared" si="1"/>
        <v>2</v>
      </c>
      <c r="E34" s="6">
        <v>0</v>
      </c>
      <c r="F34" s="42">
        <v>0</v>
      </c>
      <c r="G34" s="42">
        <v>2</v>
      </c>
      <c r="H34" s="42"/>
      <c r="I34" s="7"/>
      <c r="J34" s="7"/>
      <c r="K34" s="7"/>
      <c r="L34" s="6"/>
    </row>
    <row r="35" spans="1:12" s="8" customFormat="1" ht="56.25" x14ac:dyDescent="0.25">
      <c r="A35" s="5">
        <v>17</v>
      </c>
      <c r="B35" s="6" t="s">
        <v>34</v>
      </c>
      <c r="C35" s="17" t="s">
        <v>35</v>
      </c>
      <c r="D35" s="6">
        <f t="shared" si="1"/>
        <v>0</v>
      </c>
      <c r="E35" s="6">
        <v>0</v>
      </c>
      <c r="F35" s="42">
        <v>0</v>
      </c>
      <c r="G35" s="42">
        <v>0</v>
      </c>
      <c r="H35" s="42"/>
      <c r="I35" s="7"/>
      <c r="J35" s="7"/>
      <c r="K35" s="7"/>
      <c r="L35" s="6"/>
    </row>
    <row r="36" spans="1:12" s="8" customFormat="1" ht="33.75" x14ac:dyDescent="0.25">
      <c r="A36" s="5">
        <v>18</v>
      </c>
      <c r="B36" s="6" t="s">
        <v>36</v>
      </c>
      <c r="C36" s="17" t="s">
        <v>37</v>
      </c>
      <c r="D36" s="6">
        <f t="shared" si="1"/>
        <v>3</v>
      </c>
      <c r="E36" s="6">
        <v>0</v>
      </c>
      <c r="F36" s="42">
        <v>0</v>
      </c>
      <c r="G36" s="42">
        <v>1</v>
      </c>
      <c r="H36" s="42">
        <v>2</v>
      </c>
      <c r="I36" s="7"/>
      <c r="J36" s="7"/>
      <c r="K36" s="7"/>
      <c r="L36" s="6"/>
    </row>
    <row r="37" spans="1:12" s="8" customFormat="1" ht="33.75" x14ac:dyDescent="0.25">
      <c r="A37" s="5">
        <v>19</v>
      </c>
      <c r="B37" s="6" t="s">
        <v>90</v>
      </c>
      <c r="C37" s="17" t="s">
        <v>38</v>
      </c>
      <c r="D37" s="6">
        <f t="shared" si="1"/>
        <v>2</v>
      </c>
      <c r="E37" s="6">
        <v>0</v>
      </c>
      <c r="F37" s="42">
        <v>2</v>
      </c>
      <c r="G37" s="42">
        <v>0</v>
      </c>
      <c r="H37" s="42"/>
      <c r="I37" s="7"/>
      <c r="J37" s="7"/>
      <c r="K37" s="7"/>
      <c r="L37" s="6"/>
    </row>
    <row r="38" spans="1:12" s="8" customFormat="1" ht="45" x14ac:dyDescent="0.25">
      <c r="A38" s="5">
        <v>20</v>
      </c>
      <c r="B38" s="6" t="s">
        <v>39</v>
      </c>
      <c r="C38" s="17" t="s">
        <v>40</v>
      </c>
      <c r="D38" s="6">
        <f>E38+F38+G38+H38+I38+J38+K38+L38</f>
        <v>0</v>
      </c>
      <c r="E38" s="6">
        <v>0</v>
      </c>
      <c r="F38" s="42">
        <v>0</v>
      </c>
      <c r="G38" s="42">
        <v>0</v>
      </c>
      <c r="H38" s="42"/>
      <c r="I38" s="7"/>
      <c r="J38" s="7"/>
      <c r="K38" s="7"/>
      <c r="L38" s="6"/>
    </row>
    <row r="39" spans="1:12" s="8" customFormat="1" x14ac:dyDescent="0.25">
      <c r="A39" s="5">
        <v>21</v>
      </c>
      <c r="B39" s="6" t="s">
        <v>93</v>
      </c>
      <c r="C39" s="17" t="s">
        <v>94</v>
      </c>
      <c r="D39" s="6">
        <f t="shared" si="1"/>
        <v>2</v>
      </c>
      <c r="E39" s="6">
        <v>0</v>
      </c>
      <c r="F39" s="42">
        <v>0</v>
      </c>
      <c r="G39" s="42">
        <v>0</v>
      </c>
      <c r="H39" s="42">
        <v>1</v>
      </c>
      <c r="I39" s="7"/>
      <c r="J39" s="7"/>
      <c r="K39" s="7"/>
      <c r="L39" s="42">
        <v>1</v>
      </c>
    </row>
    <row r="40" spans="1:12" s="8" customFormat="1" ht="22.5" x14ac:dyDescent="0.25">
      <c r="A40" s="5">
        <v>22</v>
      </c>
      <c r="B40" s="6" t="s">
        <v>68</v>
      </c>
      <c r="C40" s="6" t="s">
        <v>69</v>
      </c>
      <c r="D40" s="6">
        <v>0</v>
      </c>
      <c r="E40" s="6">
        <v>0</v>
      </c>
      <c r="F40" s="42">
        <v>0</v>
      </c>
      <c r="G40" s="42">
        <v>0</v>
      </c>
      <c r="H40" s="42"/>
      <c r="I40" s="7"/>
      <c r="J40" s="7"/>
      <c r="K40" s="7"/>
      <c r="L40" s="6"/>
    </row>
    <row r="41" spans="1:12" s="10" customFormat="1" x14ac:dyDescent="0.25">
      <c r="A41" s="21" t="s">
        <v>4</v>
      </c>
      <c r="B41" s="22"/>
      <c r="C41" s="23"/>
      <c r="D41" s="14">
        <f>D39+D37+D36+D35+D34+D33+D32+D31+D30+D29+D26+D38+D40+D28+D27</f>
        <v>42</v>
      </c>
      <c r="E41" s="9">
        <f>E39+E38+E37+E36+E35+E34+E33+E32+E31+E30+E29+E26</f>
        <v>0</v>
      </c>
      <c r="F41" s="9">
        <f>F39+F38+F37+F36+F35+F34+F33+F32+F31+F30+F29+F26+F40+F28+F27</f>
        <v>10</v>
      </c>
      <c r="G41" s="9">
        <f t="shared" ref="F41:L41" si="2">G39+G38+G37+G36+G35+G34+G33+G32+G31+G30+G29+G26</f>
        <v>12</v>
      </c>
      <c r="H41" s="9">
        <f>H39+H38+H37+H36+H35+H34+H33+H32+H31+H30+H29+H26+H40+H28-H27</f>
        <v>16</v>
      </c>
      <c r="I41" s="9">
        <f t="shared" si="2"/>
        <v>0</v>
      </c>
      <c r="J41" s="9">
        <f t="shared" si="2"/>
        <v>0</v>
      </c>
      <c r="K41" s="9">
        <f t="shared" si="2"/>
        <v>0</v>
      </c>
      <c r="L41" s="9">
        <f t="shared" si="2"/>
        <v>4</v>
      </c>
    </row>
    <row r="42" spans="1:12" s="10" customFormat="1" ht="15.6" customHeight="1" x14ac:dyDescent="0.25">
      <c r="A42" s="32" t="s">
        <v>41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</row>
    <row r="43" spans="1:12" s="8" customFormat="1" ht="33.75" x14ac:dyDescent="0.25">
      <c r="A43" s="5">
        <v>23</v>
      </c>
      <c r="B43" s="6" t="s">
        <v>42</v>
      </c>
      <c r="C43" s="6" t="s">
        <v>43</v>
      </c>
      <c r="D43" s="6">
        <f t="shared" ref="D43:D49" si="3">E43+F43+G43+H43+I43+J43+K43+L43</f>
        <v>16</v>
      </c>
      <c r="E43" s="6">
        <v>1</v>
      </c>
      <c r="F43" s="6">
        <v>3</v>
      </c>
      <c r="G43" s="6">
        <v>5</v>
      </c>
      <c r="H43" s="6">
        <v>7</v>
      </c>
      <c r="I43" s="7"/>
      <c r="J43" s="7"/>
      <c r="K43" s="7"/>
      <c r="L43" s="6"/>
    </row>
    <row r="44" spans="1:12" s="8" customFormat="1" ht="33.75" x14ac:dyDescent="0.25">
      <c r="A44" s="5">
        <v>24</v>
      </c>
      <c r="B44" s="6" t="s">
        <v>44</v>
      </c>
      <c r="C44" s="17" t="s">
        <v>45</v>
      </c>
      <c r="D44" s="6">
        <f t="shared" si="3"/>
        <v>0</v>
      </c>
      <c r="E44" s="6">
        <v>0</v>
      </c>
      <c r="F44" s="6">
        <v>0</v>
      </c>
      <c r="G44" s="6">
        <v>0</v>
      </c>
      <c r="H44" s="6"/>
      <c r="I44" s="7"/>
      <c r="J44" s="7"/>
      <c r="K44" s="7"/>
      <c r="L44" s="6"/>
    </row>
    <row r="45" spans="1:12" s="8" customFormat="1" x14ac:dyDescent="0.25">
      <c r="A45" s="5">
        <v>25</v>
      </c>
      <c r="B45" s="6" t="s">
        <v>46</v>
      </c>
      <c r="C45" s="6" t="s">
        <v>47</v>
      </c>
      <c r="D45" s="6">
        <f t="shared" si="3"/>
        <v>5</v>
      </c>
      <c r="E45" s="6">
        <v>0</v>
      </c>
      <c r="F45" s="6">
        <v>0</v>
      </c>
      <c r="G45" s="6">
        <v>2</v>
      </c>
      <c r="H45" s="6">
        <v>3</v>
      </c>
      <c r="I45" s="7"/>
      <c r="J45" s="7"/>
      <c r="K45" s="7"/>
      <c r="L45" s="6"/>
    </row>
    <row r="46" spans="1:12" s="8" customFormat="1" ht="34.5" x14ac:dyDescent="0.25">
      <c r="A46" s="5">
        <v>26</v>
      </c>
      <c r="B46" s="6" t="s">
        <v>48</v>
      </c>
      <c r="C46" s="18" t="s">
        <v>49</v>
      </c>
      <c r="D46" s="6">
        <f t="shared" si="3"/>
        <v>0</v>
      </c>
      <c r="E46" s="6">
        <v>0</v>
      </c>
      <c r="F46" s="6">
        <v>0</v>
      </c>
      <c r="G46" s="6">
        <v>0</v>
      </c>
      <c r="H46" s="6"/>
      <c r="I46" s="7"/>
      <c r="J46" s="7"/>
      <c r="K46" s="7"/>
      <c r="L46" s="6"/>
    </row>
    <row r="47" spans="1:12" s="8" customFormat="1" ht="22.5" x14ac:dyDescent="0.25">
      <c r="A47" s="5">
        <v>27</v>
      </c>
      <c r="B47" s="6" t="s">
        <v>50</v>
      </c>
      <c r="C47" s="6" t="s">
        <v>51</v>
      </c>
      <c r="D47" s="6">
        <f t="shared" si="3"/>
        <v>11</v>
      </c>
      <c r="E47" s="6">
        <v>0</v>
      </c>
      <c r="F47" s="6">
        <v>0</v>
      </c>
      <c r="G47" s="6">
        <v>3</v>
      </c>
      <c r="H47" s="6">
        <v>8</v>
      </c>
      <c r="I47" s="7"/>
      <c r="J47" s="7"/>
      <c r="K47" s="7"/>
      <c r="L47" s="6"/>
    </row>
    <row r="48" spans="1:12" s="8" customFormat="1" ht="22.5" x14ac:dyDescent="0.25">
      <c r="A48" s="5">
        <v>28</v>
      </c>
      <c r="B48" s="6" t="s">
        <v>52</v>
      </c>
      <c r="C48" s="6" t="s">
        <v>53</v>
      </c>
      <c r="D48" s="6">
        <f t="shared" si="3"/>
        <v>2</v>
      </c>
      <c r="E48" s="6">
        <v>0</v>
      </c>
      <c r="F48" s="6">
        <v>0</v>
      </c>
      <c r="G48" s="6">
        <v>2</v>
      </c>
      <c r="H48" s="6"/>
      <c r="I48" s="7"/>
      <c r="J48" s="7"/>
      <c r="K48" s="7"/>
      <c r="L48" s="6"/>
    </row>
    <row r="49" spans="1:12" s="8" customFormat="1" ht="22.5" x14ac:dyDescent="0.25">
      <c r="A49" s="5">
        <v>29</v>
      </c>
      <c r="B49" s="6" t="s">
        <v>71</v>
      </c>
      <c r="C49" s="6" t="s">
        <v>72</v>
      </c>
      <c r="D49" s="6">
        <f t="shared" si="3"/>
        <v>0</v>
      </c>
      <c r="E49" s="6">
        <v>0</v>
      </c>
      <c r="F49" s="6">
        <v>0</v>
      </c>
      <c r="G49" s="6">
        <v>0</v>
      </c>
      <c r="H49" s="6"/>
      <c r="I49" s="7"/>
      <c r="J49" s="7"/>
      <c r="K49" s="7"/>
      <c r="L49" s="6"/>
    </row>
    <row r="50" spans="1:12" s="8" customFormat="1" ht="45" x14ac:dyDescent="0.25">
      <c r="A50" s="5">
        <v>30</v>
      </c>
      <c r="B50" s="6" t="s">
        <v>59</v>
      </c>
      <c r="C50" s="6" t="s">
        <v>60</v>
      </c>
      <c r="D50" s="6">
        <f ca="1">D51+D50+D49+D48+D47+D46+D45+D44+D43</f>
        <v>0</v>
      </c>
      <c r="E50" s="6">
        <v>0</v>
      </c>
      <c r="F50" s="6">
        <v>0</v>
      </c>
      <c r="G50" s="6">
        <v>0</v>
      </c>
      <c r="H50" s="6"/>
      <c r="I50" s="7"/>
      <c r="J50" s="7"/>
      <c r="K50" s="7"/>
      <c r="L50" s="6"/>
    </row>
    <row r="51" spans="1:12" s="8" customFormat="1" x14ac:dyDescent="0.25">
      <c r="A51" s="13"/>
      <c r="B51" s="39" t="s">
        <v>84</v>
      </c>
      <c r="C51" s="40"/>
      <c r="D51" s="6">
        <v>1</v>
      </c>
      <c r="E51" s="6"/>
      <c r="F51" s="6">
        <v>1</v>
      </c>
      <c r="G51" s="6"/>
      <c r="H51" s="6"/>
      <c r="I51" s="7"/>
      <c r="J51" s="7"/>
      <c r="K51" s="7"/>
      <c r="L51" s="6"/>
    </row>
    <row r="52" spans="1:12" s="10" customFormat="1" x14ac:dyDescent="0.25">
      <c r="A52" s="21" t="s">
        <v>4</v>
      </c>
      <c r="B52" s="22"/>
      <c r="C52" s="23"/>
      <c r="D52" s="14">
        <v>35</v>
      </c>
      <c r="E52" s="9">
        <f>E50+E47+E46+E45+E44+E43</f>
        <v>1</v>
      </c>
      <c r="F52" s="9">
        <f>F50+F47+F46+F45+F44+F43+F51</f>
        <v>4</v>
      </c>
      <c r="G52" s="9">
        <f>G50+G47+G46+G45+G44+G43+G48</f>
        <v>12</v>
      </c>
      <c r="H52" s="9">
        <f t="shared" ref="F52:L52" si="4">H50+H47+H46+H45+H44+H43</f>
        <v>18</v>
      </c>
      <c r="I52" s="9">
        <f t="shared" si="4"/>
        <v>0</v>
      </c>
      <c r="J52" s="9">
        <f t="shared" si="4"/>
        <v>0</v>
      </c>
      <c r="K52" s="9">
        <f t="shared" si="4"/>
        <v>0</v>
      </c>
      <c r="L52" s="9">
        <f t="shared" si="4"/>
        <v>0</v>
      </c>
    </row>
    <row r="53" spans="1:12" s="10" customFormat="1" x14ac:dyDescent="0.25">
      <c r="A53" s="31" t="s">
        <v>54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3"/>
    </row>
    <row r="54" spans="1:12" s="8" customFormat="1" ht="33.75" x14ac:dyDescent="0.25">
      <c r="A54" s="5">
        <v>31</v>
      </c>
      <c r="B54" s="6" t="s">
        <v>55</v>
      </c>
      <c r="C54" s="6" t="s">
        <v>56</v>
      </c>
      <c r="D54" s="6">
        <f>E54+F54+G54+H54+I54+J54+K54+L54</f>
        <v>1</v>
      </c>
      <c r="E54" s="6">
        <v>0</v>
      </c>
      <c r="F54" s="6">
        <v>0</v>
      </c>
      <c r="G54" s="6">
        <v>0</v>
      </c>
      <c r="H54" s="6">
        <v>1</v>
      </c>
      <c r="I54" s="7"/>
      <c r="J54" s="7"/>
      <c r="K54" s="7"/>
      <c r="L54" s="6"/>
    </row>
    <row r="55" spans="1:12" s="8" customFormat="1" ht="45" x14ac:dyDescent="0.25">
      <c r="A55" s="5">
        <v>32</v>
      </c>
      <c r="B55" s="6" t="s">
        <v>57</v>
      </c>
      <c r="C55" s="6" t="s">
        <v>58</v>
      </c>
      <c r="D55" s="6">
        <f>E55+F55+G55+H55+I55+J55+K55+L55</f>
        <v>1</v>
      </c>
      <c r="E55" s="6">
        <v>0</v>
      </c>
      <c r="F55" s="6">
        <v>0</v>
      </c>
      <c r="G55" s="6">
        <v>1</v>
      </c>
      <c r="H55" s="6"/>
      <c r="I55" s="7"/>
      <c r="J55" s="7"/>
      <c r="K55" s="7"/>
      <c r="L55" s="6"/>
    </row>
    <row r="56" spans="1:12" s="8" customFormat="1" ht="45" x14ac:dyDescent="0.25">
      <c r="A56" s="5">
        <v>33</v>
      </c>
      <c r="B56" s="6" t="s">
        <v>61</v>
      </c>
      <c r="C56" s="6" t="s">
        <v>62</v>
      </c>
      <c r="D56" s="6">
        <f>E56+F56+G56+H56+I56+J56+K56+L56</f>
        <v>4</v>
      </c>
      <c r="E56" s="6">
        <v>0</v>
      </c>
      <c r="F56" s="6">
        <v>0</v>
      </c>
      <c r="G56" s="6">
        <v>1</v>
      </c>
      <c r="H56" s="6">
        <v>3</v>
      </c>
      <c r="I56" s="7"/>
      <c r="J56" s="7"/>
      <c r="K56" s="7"/>
      <c r="L56" s="6"/>
    </row>
    <row r="57" spans="1:12" s="8" customFormat="1" x14ac:dyDescent="0.25">
      <c r="A57" s="5">
        <v>34</v>
      </c>
      <c r="B57" s="6" t="s">
        <v>63</v>
      </c>
      <c r="C57" s="6" t="s">
        <v>64</v>
      </c>
      <c r="D57" s="6">
        <f>E57+F57+G57+H57+I57+J57+K57+L57</f>
        <v>1</v>
      </c>
      <c r="E57" s="6">
        <v>0</v>
      </c>
      <c r="F57" s="6">
        <v>0</v>
      </c>
      <c r="G57" s="6">
        <v>0</v>
      </c>
      <c r="H57" s="6">
        <v>1</v>
      </c>
      <c r="I57" s="7"/>
      <c r="J57" s="7"/>
      <c r="K57" s="7"/>
      <c r="L57" s="6"/>
    </row>
    <row r="58" spans="1:12" s="8" customFormat="1" ht="33.75" x14ac:dyDescent="0.25">
      <c r="A58" s="5">
        <v>35</v>
      </c>
      <c r="B58" s="6" t="s">
        <v>65</v>
      </c>
      <c r="C58" s="6" t="s">
        <v>66</v>
      </c>
      <c r="D58" s="6">
        <f>E58+F58+G58+H58+I58+J58+K58+L58</f>
        <v>3</v>
      </c>
      <c r="E58" s="6">
        <v>0</v>
      </c>
      <c r="F58" s="6">
        <v>2</v>
      </c>
      <c r="G58" s="6">
        <v>1</v>
      </c>
      <c r="H58" s="6"/>
      <c r="I58" s="7"/>
      <c r="J58" s="7"/>
      <c r="K58" s="7"/>
      <c r="L58" s="6"/>
    </row>
    <row r="59" spans="1:12" s="8" customFormat="1" ht="45" x14ac:dyDescent="0.25">
      <c r="A59" s="5"/>
      <c r="B59" s="6" t="s">
        <v>79</v>
      </c>
      <c r="C59" s="6" t="s">
        <v>80</v>
      </c>
      <c r="D59" s="6">
        <v>1</v>
      </c>
      <c r="E59" s="6">
        <v>1</v>
      </c>
      <c r="F59" s="6"/>
      <c r="G59" s="6"/>
      <c r="H59" s="6"/>
      <c r="I59" s="7"/>
      <c r="J59" s="7"/>
      <c r="K59" s="7"/>
      <c r="L59" s="6"/>
    </row>
    <row r="60" spans="1:12" s="8" customFormat="1" x14ac:dyDescent="0.25">
      <c r="A60" s="5"/>
      <c r="B60" s="6" t="s">
        <v>81</v>
      </c>
      <c r="C60" s="6" t="s">
        <v>64</v>
      </c>
      <c r="D60" s="6">
        <v>1</v>
      </c>
      <c r="E60" s="6"/>
      <c r="F60" s="6">
        <v>1</v>
      </c>
      <c r="G60" s="6"/>
      <c r="H60" s="6"/>
      <c r="I60" s="7"/>
      <c r="J60" s="7"/>
      <c r="K60" s="7"/>
      <c r="L60" s="6"/>
    </row>
    <row r="61" spans="1:12" s="8" customFormat="1" ht="45" x14ac:dyDescent="0.25">
      <c r="A61" s="5"/>
      <c r="B61" s="6" t="s">
        <v>82</v>
      </c>
      <c r="C61" s="6" t="s">
        <v>58</v>
      </c>
      <c r="D61" s="6">
        <v>1</v>
      </c>
      <c r="E61" s="6"/>
      <c r="F61" s="6">
        <v>1</v>
      </c>
      <c r="G61" s="6"/>
      <c r="H61" s="6"/>
      <c r="I61" s="7"/>
      <c r="J61" s="7"/>
      <c r="K61" s="7"/>
      <c r="L61" s="6"/>
    </row>
    <row r="62" spans="1:12" s="8" customFormat="1" ht="45" x14ac:dyDescent="0.25">
      <c r="A62" s="5"/>
      <c r="B62" s="6" t="s">
        <v>83</v>
      </c>
      <c r="C62" s="6" t="s">
        <v>62</v>
      </c>
      <c r="D62" s="6">
        <v>1</v>
      </c>
      <c r="E62" s="6"/>
      <c r="F62" s="6">
        <v>1</v>
      </c>
      <c r="G62" s="6"/>
      <c r="H62" s="6"/>
      <c r="I62" s="7"/>
      <c r="J62" s="7"/>
      <c r="K62" s="7"/>
      <c r="L62" s="6"/>
    </row>
    <row r="63" spans="1:12" s="8" customFormat="1" ht="14.25" customHeight="1" x14ac:dyDescent="0.25">
      <c r="A63" s="34" t="s">
        <v>4</v>
      </c>
      <c r="B63" s="34"/>
      <c r="C63" s="34"/>
      <c r="D63" s="14">
        <f>D62+D61+D60+D59+D58+D57+D56+D55+D54</f>
        <v>14</v>
      </c>
      <c r="E63" s="9">
        <v>1</v>
      </c>
      <c r="F63" s="9">
        <v>5</v>
      </c>
      <c r="G63" s="9">
        <v>3</v>
      </c>
      <c r="H63" s="9">
        <v>5</v>
      </c>
      <c r="I63" s="9"/>
      <c r="J63" s="9"/>
      <c r="K63" s="9"/>
      <c r="L63" s="9"/>
    </row>
    <row r="64" spans="1:12" s="10" customFormat="1" hidden="1" x14ac:dyDescent="0.25">
      <c r="A64" s="31" t="s">
        <v>70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3"/>
    </row>
    <row r="65" spans="1:12" s="8" customFormat="1" ht="1.5" hidden="1" customHeight="1" x14ac:dyDescent="0.25">
      <c r="A65" s="5"/>
      <c r="B65" s="6"/>
      <c r="C65" s="6"/>
      <c r="D65" s="6"/>
      <c r="E65" s="6">
        <v>0</v>
      </c>
      <c r="F65" s="6">
        <v>0</v>
      </c>
      <c r="G65" s="6">
        <v>0</v>
      </c>
      <c r="H65" s="6"/>
      <c r="I65" s="7"/>
      <c r="J65" s="7"/>
      <c r="K65" s="7"/>
      <c r="L65" s="6"/>
    </row>
    <row r="66" spans="1:12" s="10" customFormat="1" ht="0.75" hidden="1" customHeight="1" x14ac:dyDescent="0.25">
      <c r="A66" s="21" t="s">
        <v>4</v>
      </c>
      <c r="B66" s="22"/>
      <c r="C66" s="23"/>
      <c r="D66" s="14">
        <f>D65</f>
        <v>0</v>
      </c>
      <c r="E66" s="14">
        <f>E65</f>
        <v>0</v>
      </c>
      <c r="F66" s="14">
        <f>F65</f>
        <v>0</v>
      </c>
      <c r="G66" s="14">
        <f>G65</f>
        <v>0</v>
      </c>
      <c r="H66" s="14">
        <f>H65</f>
        <v>0</v>
      </c>
      <c r="I66" s="14">
        <f>I65</f>
        <v>0</v>
      </c>
      <c r="J66" s="14">
        <f>J65</f>
        <v>0</v>
      </c>
      <c r="K66" s="14">
        <f>K65</f>
        <v>0</v>
      </c>
      <c r="L66" s="14">
        <f>L65</f>
        <v>0</v>
      </c>
    </row>
    <row r="67" spans="1:12" s="10" customFormat="1" x14ac:dyDescent="0.25">
      <c r="A67" s="38" t="s">
        <v>67</v>
      </c>
      <c r="B67" s="38"/>
      <c r="C67" s="38"/>
      <c r="D67" s="19">
        <f>D17+D21+D24+D41+D52+D63</f>
        <v>134</v>
      </c>
      <c r="E67" s="19">
        <f>E63+E52+E41+E24+E21+E17</f>
        <v>4</v>
      </c>
      <c r="F67" s="19">
        <f>F63+F52+F41+F24+F21+F17</f>
        <v>30</v>
      </c>
      <c r="G67" s="19">
        <f>G63+G52+G41+G24+G21+G17</f>
        <v>30</v>
      </c>
      <c r="H67" s="19">
        <f>H63+H52+H41+H24+H21+H17</f>
        <v>49</v>
      </c>
      <c r="I67" s="19">
        <f>I63+I52+I41+I24+I21+I17</f>
        <v>16</v>
      </c>
      <c r="J67" s="19">
        <f>J63+J52+J41+J24+J21+J17</f>
        <v>0</v>
      </c>
      <c r="K67" s="19">
        <f>K63+K52+K41+K24+K21+K17</f>
        <v>1</v>
      </c>
      <c r="L67" s="19">
        <f>L63+L52+L41+L24+L21+L17</f>
        <v>4</v>
      </c>
    </row>
    <row r="72" spans="1:12" ht="18.75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</row>
  </sheetData>
  <mergeCells count="20">
    <mergeCell ref="A42:L42"/>
    <mergeCell ref="A52:C52"/>
    <mergeCell ref="A53:L53"/>
    <mergeCell ref="A63:C63"/>
    <mergeCell ref="A67:C67"/>
    <mergeCell ref="A64:L64"/>
    <mergeCell ref="A66:C66"/>
    <mergeCell ref="A41:C41"/>
    <mergeCell ref="A1:I1"/>
    <mergeCell ref="A2:L2"/>
    <mergeCell ref="A3:A6"/>
    <mergeCell ref="B3:B6"/>
    <mergeCell ref="C3:C6"/>
    <mergeCell ref="D3:D6"/>
    <mergeCell ref="E3:L5"/>
    <mergeCell ref="A7:L7"/>
    <mergeCell ref="A17:C17"/>
    <mergeCell ref="A18:L18"/>
    <mergeCell ref="A22:L22"/>
    <mergeCell ref="A25:L25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122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Тайжанова М.А</dc:creator>
  <cp:lastModifiedBy>01</cp:lastModifiedBy>
  <cp:lastPrinted>2024-01-08T08:09:10Z</cp:lastPrinted>
  <dcterms:created xsi:type="dcterms:W3CDTF">2021-01-04T11:18:12Z</dcterms:created>
  <dcterms:modified xsi:type="dcterms:W3CDTF">2024-01-08T08:09:18Z</dcterms:modified>
</cp:coreProperties>
</file>